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120" yWindow="460" windowWidth="18160" windowHeight="10840" activeTab="0"/>
  </bookViews>
  <sheets>
    <sheet name="Sheet1" sheetId="1" r:id="rId1"/>
    <sheet name="Sheet2" sheetId="2" r:id="rId2"/>
    <sheet name="Sheet3" sheetId="3" r:id="rId3"/>
  </sheets>
  <definedNames>
    <definedName name="M">'Sheet2'!$C$22</definedName>
    <definedName name="N">'Sheet1'!$B$14</definedName>
  </definedNames>
  <calcPr fullCalcOnLoad="1"/>
</workbook>
</file>

<file path=xl/sharedStrings.xml><?xml version="1.0" encoding="utf-8"?>
<sst xmlns="http://schemas.openxmlformats.org/spreadsheetml/2006/main" count="29" uniqueCount="26">
  <si>
    <t>species</t>
  </si>
  <si>
    <t>p</t>
  </si>
  <si>
    <t>lnp</t>
  </si>
  <si>
    <t>plnp</t>
  </si>
  <si>
    <t>N = 0 - 100</t>
  </si>
  <si>
    <t>calculation</t>
  </si>
  <si>
    <t>Simpson</t>
  </si>
  <si>
    <t>ni(ni-1)</t>
  </si>
  <si>
    <t>ni(ni-1)/N(N-1)</t>
  </si>
  <si>
    <t>Calculation of Shannon-Wiener and Simpson's Index with up to 10 species</t>
  </si>
  <si>
    <t xml:space="preserve">Shannon-Wiener </t>
  </si>
  <si>
    <t>species number</t>
  </si>
  <si>
    <t>Total Number</t>
  </si>
  <si>
    <t>Simpsons</t>
  </si>
  <si>
    <t>species #1</t>
  </si>
  <si>
    <t>species #2</t>
  </si>
  <si>
    <t>species #3</t>
  </si>
  <si>
    <t>species #4</t>
  </si>
  <si>
    <t>species #5</t>
  </si>
  <si>
    <t>species #6</t>
  </si>
  <si>
    <t>species #7</t>
  </si>
  <si>
    <t>species #8</t>
  </si>
  <si>
    <t>species #9</t>
  </si>
  <si>
    <t>species #10</t>
  </si>
  <si>
    <t>totals</t>
  </si>
  <si>
    <t>Shannon-Weaver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</si>
</sst>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b/>
      <sz val="16"/>
      <color indexed="8"/>
      <name val="Arial"/>
      <family val="0"/>
    </font>
    <font>
      <sz val="2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2" fontId="3" fillId="3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3" fillId="30" borderId="1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0" borderId="17" xfId="0" applyFont="1" applyFill="1" applyBorder="1" applyAlignment="1">
      <alignment horizontal="right"/>
    </xf>
    <xf numFmtId="0" fontId="3" fillId="30" borderId="18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30" borderId="14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Numbers of Individuals in Each Species</a:t>
            </a:r>
          </a:p>
        </c:rich>
      </c:tx>
      <c:layout>
        <c:manualLayout>
          <c:xMode val="factor"/>
          <c:yMode val="factor"/>
          <c:x val="-0.00375"/>
          <c:y val="0.07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69"/>
          <c:w val="0.9162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600A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9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Sheet1!$A$4:$A$13</c:f>
              <c:strCache/>
            </c:strRef>
          </c:cat>
          <c:val>
            <c:numRef>
              <c:f>Sheet1!$B$4:$B$13</c:f>
              <c:numCache/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Shannon-Wiener</a:t>
            </a:r>
          </a:p>
        </c:rich>
      </c:tx>
      <c:layout>
        <c:manualLayout>
          <c:xMode val="factor"/>
          <c:yMode val="factor"/>
          <c:x val="0.044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4435"/>
          <c:w val="0.85725"/>
          <c:h val="0.52075"/>
        </c:manualLayout>
      </c:layout>
      <c:bubbl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Sheet1!$I$4</c:f>
              <c:numCache/>
            </c:numRef>
          </c:yVal>
          <c:bubbleSize>
            <c:numRef>
              <c:f>Sheet2!$C$22</c:f>
              <c:numCache>
                <c:ptCount val="1"/>
                <c:pt idx="0">
                  <c:v>2</c:v>
                </c:pt>
              </c:numCache>
            </c:numRef>
          </c:bubbleSize>
        </c:ser>
        <c:axId val="52768236"/>
        <c:axId val="5152077"/>
      </c:bubbleChart>
      <c:valAx>
        <c:axId val="52768236"/>
        <c:scaling>
          <c:orientation val="minMax"/>
          <c:max val="1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77"/>
        <c:crosses val="autoZero"/>
        <c:crossBetween val="midCat"/>
        <c:dispUnits/>
        <c:majorUnit val="0.5"/>
      </c:valAx>
      <c:valAx>
        <c:axId val="5152077"/>
        <c:scaling>
          <c:orientation val="minMax"/>
          <c:max val="2.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82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Simpson</a:t>
            </a:r>
          </a:p>
        </c:rich>
      </c:tx>
      <c:layout>
        <c:manualLayout>
          <c:xMode val="factor"/>
          <c:yMode val="factor"/>
          <c:x val="0.05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34625"/>
          <c:w val="0.845"/>
          <c:h val="0.621"/>
        </c:manualLayout>
      </c:layout>
      <c:bubbleChart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Sheet1!$I$7</c:f>
              <c:numCache/>
            </c:numRef>
          </c:yVal>
          <c:bubbleSize>
            <c:numRef>
              <c:f>Sheet1!$I$8</c:f>
              <c:numCache/>
            </c:numRef>
          </c:bubbleSize>
        </c:ser>
        <c:axId val="46368694"/>
        <c:axId val="14665063"/>
      </c:bubbleChart>
      <c:valAx>
        <c:axId val="46368694"/>
        <c:scaling>
          <c:orientation val="minMax"/>
          <c:max val="1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5063"/>
        <c:crosses val="autoZero"/>
        <c:crossBetween val="midCat"/>
        <c:dispUnits/>
        <c:majorUnit val="0.5"/>
      </c:valAx>
      <c:valAx>
        <c:axId val="14665063"/>
        <c:scaling>
          <c:orientation val="minMax"/>
          <c:max val="1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86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28575</xdr:rowOff>
    </xdr:from>
    <xdr:to>
      <xdr:col>11</xdr:col>
      <xdr:colOff>504825</xdr:colOff>
      <xdr:row>40</xdr:row>
      <xdr:rowOff>123825</xdr:rowOff>
    </xdr:to>
    <xdr:graphicFrame>
      <xdr:nvGraphicFramePr>
        <xdr:cNvPr id="1" name="Chart 16"/>
        <xdr:cNvGraphicFramePr/>
      </xdr:nvGraphicFramePr>
      <xdr:xfrm>
        <a:off x="114300" y="3257550"/>
        <a:ext cx="116205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0</xdr:row>
      <xdr:rowOff>85725</xdr:rowOff>
    </xdr:from>
    <xdr:to>
      <xdr:col>10</xdr:col>
      <xdr:colOff>180975</xdr:colOff>
      <xdr:row>14</xdr:row>
      <xdr:rowOff>114300</xdr:rowOff>
    </xdr:to>
    <xdr:graphicFrame>
      <xdr:nvGraphicFramePr>
        <xdr:cNvPr id="2" name="Chart 17"/>
        <xdr:cNvGraphicFramePr/>
      </xdr:nvGraphicFramePr>
      <xdr:xfrm>
        <a:off x="9982200" y="85725"/>
        <a:ext cx="8382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209550</xdr:colOff>
      <xdr:row>0</xdr:row>
      <xdr:rowOff>66675</xdr:rowOff>
    </xdr:from>
    <xdr:to>
      <xdr:col>11</xdr:col>
      <xdr:colOff>504825</xdr:colOff>
      <xdr:row>14</xdr:row>
      <xdr:rowOff>114300</xdr:rowOff>
    </xdr:to>
    <xdr:graphicFrame>
      <xdr:nvGraphicFramePr>
        <xdr:cNvPr id="3" name="Chart 18"/>
        <xdr:cNvGraphicFramePr/>
      </xdr:nvGraphicFramePr>
      <xdr:xfrm>
        <a:off x="10848975" y="66675"/>
        <a:ext cx="8858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0" zoomScaleNormal="70" zoomScalePageLayoutView="0" workbookViewId="0" topLeftCell="A1">
      <selection activeCell="G11" sqref="G11"/>
    </sheetView>
  </sheetViews>
  <sheetFormatPr defaultColWidth="8.8515625" defaultRowHeight="12.75"/>
  <cols>
    <col min="1" max="1" width="26.7109375" style="0" bestFit="1" customWidth="1"/>
    <col min="2" max="2" width="23.28125" style="0" bestFit="1" customWidth="1"/>
    <col min="3" max="3" width="6.7109375" style="0" customWidth="1"/>
    <col min="4" max="4" width="8.8515625" style="0" customWidth="1"/>
    <col min="5" max="5" width="33.421875" style="0" customWidth="1"/>
    <col min="6" max="6" width="4.421875" style="0" customWidth="1"/>
    <col min="7" max="7" width="15.421875" style="0" customWidth="1"/>
    <col min="8" max="8" width="8.8515625" style="0" customWidth="1"/>
    <col min="9" max="9" width="18.7109375" style="0" customWidth="1"/>
    <col min="10" max="10" width="13.140625" style="0" bestFit="1" customWidth="1"/>
  </cols>
  <sheetData>
    <row r="1" spans="2:11" ht="12.75">
      <c r="B1" s="20" t="s">
        <v>9</v>
      </c>
      <c r="C1" s="20"/>
      <c r="D1" s="20"/>
      <c r="E1" s="20"/>
      <c r="F1" s="20"/>
      <c r="G1" s="20"/>
      <c r="H1" s="20"/>
      <c r="I1" s="20"/>
      <c r="J1" s="20"/>
      <c r="K1" s="20"/>
    </row>
    <row r="2" spans="2:11" ht="12.75">
      <c r="B2" s="1"/>
      <c r="C2" s="1"/>
      <c r="D2" s="1"/>
      <c r="E2" s="1"/>
      <c r="K2" s="1"/>
    </row>
    <row r="3" spans="1:6" ht="18">
      <c r="A3" s="7" t="s">
        <v>0</v>
      </c>
      <c r="B3" s="7" t="s">
        <v>11</v>
      </c>
      <c r="C3" s="8"/>
      <c r="D3" s="21" t="s">
        <v>4</v>
      </c>
      <c r="E3" s="21"/>
      <c r="F3" s="8"/>
    </row>
    <row r="4" spans="1:9" ht="18" customHeight="1">
      <c r="A4" s="18" t="s">
        <v>14</v>
      </c>
      <c r="B4" s="18">
        <v>0</v>
      </c>
      <c r="C4" s="8"/>
      <c r="D4" s="8"/>
      <c r="E4" s="8"/>
      <c r="F4" s="8"/>
      <c r="G4" s="22" t="s">
        <v>25</v>
      </c>
      <c r="H4" s="23"/>
      <c r="I4" s="12">
        <f>Sheet2!$D$14</f>
        <v>0.6931471805599453</v>
      </c>
    </row>
    <row r="5" spans="1:9" ht="18" customHeight="1">
      <c r="A5" s="18" t="s">
        <v>15</v>
      </c>
      <c r="B5" s="18">
        <v>0</v>
      </c>
      <c r="C5" s="8"/>
      <c r="D5" s="8"/>
      <c r="E5" s="8"/>
      <c r="F5" s="8"/>
      <c r="G5" s="13"/>
      <c r="H5" s="14"/>
      <c r="I5" s="15"/>
    </row>
    <row r="6" spans="1:11" ht="18" customHeight="1">
      <c r="A6" s="18" t="s">
        <v>16</v>
      </c>
      <c r="B6" s="18">
        <v>1</v>
      </c>
      <c r="C6" s="8"/>
      <c r="D6" s="8"/>
      <c r="E6" s="8"/>
      <c r="F6" s="8"/>
      <c r="G6" s="13"/>
      <c r="H6" s="14"/>
      <c r="I6" s="15"/>
      <c r="K6" s="1"/>
    </row>
    <row r="7" spans="1:11" ht="18" customHeight="1">
      <c r="A7" s="18" t="s">
        <v>17</v>
      </c>
      <c r="B7" s="18">
        <v>0</v>
      </c>
      <c r="C7" s="8"/>
      <c r="D7" s="8"/>
      <c r="E7" s="8"/>
      <c r="F7" s="8"/>
      <c r="G7" s="25" t="s">
        <v>13</v>
      </c>
      <c r="H7" s="26"/>
      <c r="I7" s="16">
        <f>Sheet2!$G$14</f>
        <v>1</v>
      </c>
      <c r="K7" s="2"/>
    </row>
    <row r="8" spans="1:9" ht="18" customHeight="1">
      <c r="A8" s="18" t="s">
        <v>18</v>
      </c>
      <c r="B8" s="18">
        <v>0</v>
      </c>
      <c r="C8" s="8"/>
      <c r="D8" s="8"/>
      <c r="E8" s="8"/>
      <c r="F8" s="8"/>
      <c r="G8" s="27" t="s">
        <v>11</v>
      </c>
      <c r="H8" s="28"/>
      <c r="I8" s="17">
        <f>M</f>
        <v>2</v>
      </c>
    </row>
    <row r="9" spans="1:6" ht="18" customHeight="1">
      <c r="A9" s="18" t="s">
        <v>19</v>
      </c>
      <c r="B9" s="18">
        <v>0</v>
      </c>
      <c r="C9" s="8"/>
      <c r="D9" s="8"/>
      <c r="E9" s="8"/>
      <c r="F9" s="8"/>
    </row>
    <row r="10" spans="1:6" ht="18" customHeight="1">
      <c r="A10" s="18" t="s">
        <v>20</v>
      </c>
      <c r="B10" s="18">
        <v>0</v>
      </c>
      <c r="C10" s="8"/>
      <c r="D10" s="8"/>
      <c r="E10" s="8"/>
      <c r="F10" s="8"/>
    </row>
    <row r="11" spans="1:6" ht="18" customHeight="1">
      <c r="A11" s="18" t="s">
        <v>21</v>
      </c>
      <c r="B11" s="18">
        <v>1</v>
      </c>
      <c r="C11" s="8"/>
      <c r="D11" s="8"/>
      <c r="E11" s="8"/>
      <c r="F11" s="8"/>
    </row>
    <row r="12" spans="1:6" ht="18" customHeight="1">
      <c r="A12" s="18" t="s">
        <v>22</v>
      </c>
      <c r="B12" s="18">
        <v>0</v>
      </c>
      <c r="C12" s="8"/>
      <c r="D12" s="8"/>
      <c r="E12" s="8"/>
      <c r="F12" s="8"/>
    </row>
    <row r="13" spans="1:6" ht="18" customHeight="1">
      <c r="A13" s="18" t="s">
        <v>23</v>
      </c>
      <c r="B13" s="18">
        <v>0</v>
      </c>
      <c r="C13" s="8"/>
      <c r="D13" s="8"/>
      <c r="E13" s="8"/>
      <c r="F13" s="8"/>
    </row>
    <row r="14" spans="1:8" ht="18">
      <c r="A14" s="9" t="s">
        <v>12</v>
      </c>
      <c r="B14" s="19">
        <f>SUM(B4:B13)</f>
        <v>2</v>
      </c>
      <c r="C14" s="8"/>
      <c r="D14" s="8"/>
      <c r="E14" s="8"/>
      <c r="F14" s="8"/>
      <c r="H14" s="11"/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"/>
    </row>
    <row r="17" spans="1:10" ht="12.75">
      <c r="A17" s="24"/>
      <c r="B17" s="24"/>
      <c r="C17" s="24"/>
      <c r="D17" s="24"/>
      <c r="E17" s="24"/>
      <c r="F17" s="24"/>
      <c r="G17" s="24"/>
      <c r="H17" s="24"/>
      <c r="I17" s="24"/>
      <c r="J17" s="2"/>
    </row>
    <row r="18" spans="1:10" ht="12.75">
      <c r="A18" s="24"/>
      <c r="B18" s="24"/>
      <c r="C18" s="24"/>
      <c r="D18" s="24"/>
      <c r="E18" s="24"/>
      <c r="F18" s="24"/>
      <c r="G18" s="24"/>
      <c r="H18" s="24"/>
      <c r="I18" s="24"/>
      <c r="J18" s="2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"/>
    </row>
    <row r="21" spans="1:10" ht="12.75">
      <c r="A21" s="24"/>
      <c r="B21" s="24"/>
      <c r="C21" s="24"/>
      <c r="D21" s="24"/>
      <c r="E21" s="24"/>
      <c r="F21" s="24"/>
      <c r="G21" s="24"/>
      <c r="H21" s="24"/>
      <c r="I21" s="24"/>
      <c r="J21" s="2"/>
    </row>
    <row r="22" spans="1:10" ht="12.75">
      <c r="A22" s="24"/>
      <c r="B22" s="24"/>
      <c r="C22" s="24"/>
      <c r="D22" s="24"/>
      <c r="E22" s="24"/>
      <c r="F22" s="24"/>
      <c r="G22" s="24"/>
      <c r="H22" s="24"/>
      <c r="I22" s="24"/>
      <c r="J22" s="2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"/>
    </row>
    <row r="24" spans="1:10" ht="12.75">
      <c r="A24" s="24"/>
      <c r="B24" s="24"/>
      <c r="C24" s="24"/>
      <c r="D24" s="24"/>
      <c r="E24" s="24"/>
      <c r="F24" s="24"/>
      <c r="G24" s="24"/>
      <c r="H24" s="24"/>
      <c r="I24" s="24"/>
      <c r="J24" s="2"/>
    </row>
    <row r="25" spans="1:10" ht="12.75">
      <c r="A25" s="24"/>
      <c r="B25" s="24"/>
      <c r="C25" s="24"/>
      <c r="D25" s="24"/>
      <c r="E25" s="24"/>
      <c r="F25" s="24"/>
      <c r="G25" s="24"/>
      <c r="H25" s="24"/>
      <c r="I25" s="24"/>
      <c r="J25" s="2"/>
    </row>
    <row r="26" spans="1:10" ht="12.75">
      <c r="A26" s="24"/>
      <c r="B26" s="24"/>
      <c r="C26" s="24"/>
      <c r="D26" s="24"/>
      <c r="E26" s="24"/>
      <c r="F26" s="24"/>
      <c r="G26" s="24"/>
      <c r="H26" s="24"/>
      <c r="I26" s="24"/>
      <c r="J26" s="2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"/>
    </row>
    <row r="29" spans="1:10" ht="12.75">
      <c r="A29" s="24"/>
      <c r="B29" s="24"/>
      <c r="C29" s="24"/>
      <c r="D29" s="24"/>
      <c r="E29" s="24"/>
      <c r="F29" s="24"/>
      <c r="G29" s="24"/>
      <c r="H29" s="24"/>
      <c r="I29" s="24"/>
      <c r="J29" s="2"/>
    </row>
    <row r="30" spans="1:10" ht="12.75">
      <c r="A30" s="24"/>
      <c r="B30" s="24"/>
      <c r="C30" s="24"/>
      <c r="D30" s="24"/>
      <c r="E30" s="24"/>
      <c r="F30" s="24"/>
      <c r="G30" s="24"/>
      <c r="H30" s="24"/>
      <c r="I30" s="24"/>
      <c r="J30" s="2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"/>
    </row>
    <row r="32" spans="1:10" ht="12.75">
      <c r="A32" s="24"/>
      <c r="B32" s="24"/>
      <c r="C32" s="24"/>
      <c r="D32" s="24"/>
      <c r="E32" s="24"/>
      <c r="F32" s="24"/>
      <c r="G32" s="24"/>
      <c r="H32" s="24"/>
      <c r="I32" s="24"/>
      <c r="J32" s="2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</sheetData>
  <sheetProtection sheet="1" objects="1" scenarios="1"/>
  <mergeCells count="6">
    <mergeCell ref="B1:K1"/>
    <mergeCell ref="D3:E3"/>
    <mergeCell ref="G4:H4"/>
    <mergeCell ref="A16:I34"/>
    <mergeCell ref="G7:H7"/>
    <mergeCell ref="G8:H8"/>
  </mergeCells>
  <printOptions/>
  <pageMargins left="0.75" right="0.75" top="1" bottom="1" header="0.5" footer="0.5"/>
  <pageSetup horizontalDpi="300" verticalDpi="3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6" sqref="D6"/>
    </sheetView>
  </sheetViews>
  <sheetFormatPr defaultColWidth="8.8515625" defaultRowHeight="12.75"/>
  <sheetData>
    <row r="1" spans="3:7" ht="12.75">
      <c r="C1" s="31" t="s">
        <v>10</v>
      </c>
      <c r="D1" s="31"/>
      <c r="E1" s="1"/>
      <c r="F1" s="31" t="s">
        <v>6</v>
      </c>
      <c r="G1" s="31"/>
    </row>
    <row r="2" spans="3:7" ht="12.75">
      <c r="C2" s="31" t="s">
        <v>5</v>
      </c>
      <c r="D2" s="31"/>
      <c r="E2" s="1"/>
      <c r="F2" s="31" t="s">
        <v>5</v>
      </c>
      <c r="G2" s="31"/>
    </row>
    <row r="3" spans="2:7" ht="12.75">
      <c r="B3" s="1" t="s">
        <v>1</v>
      </c>
      <c r="C3" s="1" t="s">
        <v>2</v>
      </c>
      <c r="D3" s="1" t="s">
        <v>3</v>
      </c>
      <c r="F3" s="4" t="s">
        <v>7</v>
      </c>
      <c r="G3" s="1" t="s">
        <v>8</v>
      </c>
    </row>
    <row r="4" spans="1:7" ht="12.75">
      <c r="A4">
        <v>1</v>
      </c>
      <c r="B4" s="3">
        <f>Sheet1!B4/Sheet1!$B$14</f>
        <v>0</v>
      </c>
      <c r="C4" s="5">
        <f>IF(Sheet2!B4&gt;0,LN(Sheet2!B4),0)</f>
        <v>0</v>
      </c>
      <c r="D4" s="5">
        <f>Sheet2!B4*C4</f>
        <v>0</v>
      </c>
      <c r="F4">
        <f>Sheet1!B4*(Sheet1!B4-1)</f>
        <v>0</v>
      </c>
      <c r="G4" s="5">
        <f aca="true" t="shared" si="0" ref="G4:G13">F4/(N*(N-1))</f>
        <v>0</v>
      </c>
    </row>
    <row r="5" spans="1:7" ht="12.75">
      <c r="A5">
        <v>2</v>
      </c>
      <c r="B5" s="3">
        <f>Sheet1!B5/Sheet1!$B$14</f>
        <v>0</v>
      </c>
      <c r="C5" s="5">
        <f>IF(Sheet2!B5&gt;0,LN(Sheet2!B5),0)</f>
        <v>0</v>
      </c>
      <c r="D5" s="5">
        <f>Sheet2!B5*C5</f>
        <v>0</v>
      </c>
      <c r="F5">
        <f>Sheet1!B5*(Sheet1!B5-1)</f>
        <v>0</v>
      </c>
      <c r="G5" s="5">
        <f t="shared" si="0"/>
        <v>0</v>
      </c>
    </row>
    <row r="6" spans="1:7" ht="12.75">
      <c r="A6">
        <v>3</v>
      </c>
      <c r="B6" s="3">
        <f>Sheet1!B6/Sheet1!$B$14</f>
        <v>0.5</v>
      </c>
      <c r="C6" s="5">
        <f>IF(Sheet2!B6&gt;0,LN(Sheet2!B6),0)</f>
        <v>-0.6931471805599453</v>
      </c>
      <c r="D6" s="5">
        <f>Sheet2!B6*C6</f>
        <v>-0.34657359027997264</v>
      </c>
      <c r="F6">
        <f>Sheet1!B6*(Sheet1!B6-1)</f>
        <v>0</v>
      </c>
      <c r="G6" s="5">
        <f t="shared" si="0"/>
        <v>0</v>
      </c>
    </row>
    <row r="7" spans="1:7" ht="12.75">
      <c r="A7">
        <v>4</v>
      </c>
      <c r="B7" s="3">
        <f>Sheet1!B7/Sheet1!$B$14</f>
        <v>0</v>
      </c>
      <c r="C7" s="5">
        <f>IF(Sheet2!B7&gt;0,LN(Sheet2!B7),0)</f>
        <v>0</v>
      </c>
      <c r="D7" s="5">
        <f>Sheet2!B7*C7</f>
        <v>0</v>
      </c>
      <c r="F7">
        <f>Sheet1!B7*(Sheet1!B7-1)</f>
        <v>0</v>
      </c>
      <c r="G7" s="5">
        <f t="shared" si="0"/>
        <v>0</v>
      </c>
    </row>
    <row r="8" spans="1:7" ht="12.75">
      <c r="A8">
        <v>5</v>
      </c>
      <c r="B8" s="3">
        <f>Sheet1!B8/Sheet1!$B$14</f>
        <v>0</v>
      </c>
      <c r="C8" s="5">
        <f>IF(Sheet2!B8&gt;0,LN(Sheet2!B8),0)</f>
        <v>0</v>
      </c>
      <c r="D8" s="5">
        <f>Sheet2!B8*C8</f>
        <v>0</v>
      </c>
      <c r="F8">
        <f>Sheet1!B8*(Sheet1!B8-1)</f>
        <v>0</v>
      </c>
      <c r="G8" s="5">
        <f t="shared" si="0"/>
        <v>0</v>
      </c>
    </row>
    <row r="9" spans="1:7" ht="12.75">
      <c r="A9">
        <v>6</v>
      </c>
      <c r="B9" s="3">
        <f>Sheet1!B9/Sheet1!$B$14</f>
        <v>0</v>
      </c>
      <c r="C9" s="5">
        <f>IF(Sheet2!B9&gt;0,LN(Sheet2!B9),0)</f>
        <v>0</v>
      </c>
      <c r="D9" s="5">
        <f>Sheet2!B9*C9</f>
        <v>0</v>
      </c>
      <c r="F9">
        <f>Sheet1!B9*(Sheet1!B9-1)</f>
        <v>0</v>
      </c>
      <c r="G9" s="5">
        <f t="shared" si="0"/>
        <v>0</v>
      </c>
    </row>
    <row r="10" spans="1:7" ht="12.75">
      <c r="A10">
        <v>7</v>
      </c>
      <c r="B10" s="3">
        <f>Sheet1!B10/Sheet1!$B$14</f>
        <v>0</v>
      </c>
      <c r="C10" s="5">
        <f>IF(Sheet2!B10&gt;0,LN(Sheet2!B10),0)</f>
        <v>0</v>
      </c>
      <c r="D10" s="5">
        <f>Sheet2!B10*C10</f>
        <v>0</v>
      </c>
      <c r="F10">
        <f>Sheet1!B10*(Sheet1!B10-1)</f>
        <v>0</v>
      </c>
      <c r="G10" s="5">
        <f t="shared" si="0"/>
        <v>0</v>
      </c>
    </row>
    <row r="11" spans="1:7" ht="12.75">
      <c r="A11">
        <v>8</v>
      </c>
      <c r="B11" s="3">
        <f>Sheet1!B11/Sheet1!$B$14</f>
        <v>0.5</v>
      </c>
      <c r="C11" s="5">
        <f>IF(Sheet2!B11&gt;0,LN(Sheet2!B11),0)</f>
        <v>-0.6931471805599453</v>
      </c>
      <c r="D11" s="5">
        <f>Sheet2!B11*C11</f>
        <v>-0.34657359027997264</v>
      </c>
      <c r="F11">
        <f>Sheet1!B11*(Sheet1!B11-1)</f>
        <v>0</v>
      </c>
      <c r="G11" s="5">
        <f t="shared" si="0"/>
        <v>0</v>
      </c>
    </row>
    <row r="12" spans="1:7" ht="12.75">
      <c r="A12">
        <v>9</v>
      </c>
      <c r="B12" s="3">
        <f>Sheet1!B12/Sheet1!$B$14</f>
        <v>0</v>
      </c>
      <c r="C12" s="5">
        <f>IF(Sheet2!B12&gt;0,LN(Sheet2!B12),0)</f>
        <v>0</v>
      </c>
      <c r="D12" s="5">
        <f>Sheet2!B12*C12</f>
        <v>0</v>
      </c>
      <c r="F12">
        <f>Sheet1!B12*(Sheet1!B12-1)</f>
        <v>0</v>
      </c>
      <c r="G12" s="5">
        <f t="shared" si="0"/>
        <v>0</v>
      </c>
    </row>
    <row r="13" spans="1:7" ht="12.75">
      <c r="A13">
        <v>10</v>
      </c>
      <c r="B13" s="3">
        <f>Sheet1!B13/Sheet1!$B$14</f>
        <v>0</v>
      </c>
      <c r="C13" s="5">
        <f>IF(Sheet2!B13&gt;0,LN(Sheet2!B13),0)</f>
        <v>0</v>
      </c>
      <c r="D13" s="5">
        <f>Sheet2!B13*C13</f>
        <v>0</v>
      </c>
      <c r="F13">
        <f>Sheet1!B13*(Sheet1!B13-1)</f>
        <v>0</v>
      </c>
      <c r="G13" s="5">
        <f t="shared" si="0"/>
        <v>0</v>
      </c>
    </row>
    <row r="14" spans="1:7" ht="12.75">
      <c r="A14" s="6" t="s">
        <v>24</v>
      </c>
      <c r="B14" s="3">
        <f>MEDIAN(B4:B13)</f>
        <v>0</v>
      </c>
      <c r="C14" s="5">
        <f>IF(Sheet2!B14&gt;0,LN(Sheet2!B14),0)</f>
        <v>0</v>
      </c>
      <c r="D14" s="5">
        <f>-SUM(D4:D13)</f>
        <v>0.6931471805599453</v>
      </c>
      <c r="G14" s="5">
        <f>1-SUM(G4:G13)</f>
        <v>1</v>
      </c>
    </row>
    <row r="22" spans="1:3" ht="12.75">
      <c r="A22" s="29" t="s">
        <v>11</v>
      </c>
      <c r="B22" s="30"/>
      <c r="C22" s="10">
        <f>COUNTIF(Sheet1!$B4:B$13,"&gt;0")</f>
        <v>2</v>
      </c>
    </row>
  </sheetData>
  <sheetProtection sheet="1"/>
  <mergeCells count="5">
    <mergeCell ref="A22:B22"/>
    <mergeCell ref="C1:D1"/>
    <mergeCell ref="C2:D2"/>
    <mergeCell ref="F1:G1"/>
    <mergeCell ref="F2:G2"/>
  </mergeCells>
  <printOptions/>
  <pageMargins left="0.75" right="0.75" top="1" bottom="1" header="0.5" footer="0.5"/>
  <pageSetup orientation="portrait" paperSize="3"/>
  <legacyDrawing r:id="rId3"/>
  <oleObjects>
    <oleObject progId="Equation.3" shapeId="13596293" r:id="rId1"/>
    <oleObject progId="Equation.3" shapeId="1359696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Meredith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</dc:creator>
  <cp:keywords/>
  <dc:description/>
  <cp:lastModifiedBy>Emily Simso</cp:lastModifiedBy>
  <dcterms:created xsi:type="dcterms:W3CDTF">2006-06-22T15:19:10Z</dcterms:created>
  <dcterms:modified xsi:type="dcterms:W3CDTF">2018-10-29T16:21:42Z</dcterms:modified>
  <cp:category/>
  <cp:version/>
  <cp:contentType/>
  <cp:contentStatus/>
</cp:coreProperties>
</file>